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N9" i="1"/>
  <c r="O5" i="1"/>
  <c r="AE5" i="1"/>
  <c r="AD5" i="1"/>
  <c r="AC5" i="1"/>
  <c r="AB5" i="1"/>
  <c r="AA5" i="1"/>
  <c r="Z5" i="1"/>
  <c r="Y5" i="1"/>
  <c r="I11" i="1"/>
  <c r="X5" i="1"/>
  <c r="H11" i="1"/>
  <c r="W5" i="1"/>
  <c r="G11" i="1"/>
  <c r="V5" i="1"/>
  <c r="F11" i="1"/>
  <c r="U5" i="1"/>
  <c r="E11" i="1"/>
  <c r="T5" i="1"/>
  <c r="S5" i="1"/>
  <c r="R5" i="1"/>
  <c r="Q5" i="1"/>
  <c r="P5" i="1"/>
  <c r="M5" i="1"/>
  <c r="L5" i="1"/>
  <c r="K5" i="1"/>
  <c r="J5" i="1"/>
  <c r="I5" i="1"/>
  <c r="I9" i="1" s="1"/>
  <c r="H5" i="1"/>
  <c r="H9" i="1" s="1"/>
  <c r="G5" i="1"/>
  <c r="G9" i="1" s="1"/>
  <c r="G12" i="1" s="1"/>
  <c r="F5" i="1"/>
  <c r="F9" i="1" s="1"/>
  <c r="E5" i="1"/>
  <c r="E9" i="1" s="1"/>
  <c r="E12" i="1" s="1"/>
  <c r="D6" i="1"/>
  <c r="L11" i="1"/>
  <c r="K11" i="1"/>
  <c r="M11" i="1"/>
  <c r="F12" i="1" l="1"/>
  <c r="K12" i="1" s="1"/>
  <c r="K9" i="1"/>
  <c r="L9" i="1"/>
  <c r="H12" i="1"/>
  <c r="L12" i="1" s="1"/>
  <c r="O9" i="1"/>
  <c r="O12" i="1" s="1"/>
  <c r="M9" i="1"/>
  <c r="I12" i="1"/>
  <c r="N12" i="1" l="1"/>
  <c r="M12" i="1"/>
</calcChain>
</file>

<file path=xl/sharedStrings.xml><?xml version="1.0" encoding="utf-8"?>
<sst xmlns="http://schemas.openxmlformats.org/spreadsheetml/2006/main" count="73" uniqueCount="52">
  <si>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</si>
  <si>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</si>
  <si>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</si>
  <si>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</si>
  <si>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</si>
  <si>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</si>
  <si>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</si>
  <si>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</si>
  <si>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</si>
  <si>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</si>
  <si>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</si>
  <si>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</si>
  <si>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</si>
  <si>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</si>
  <si>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</si>
  <si>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</si>
  <si>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</si>
  <si>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</si>
  <si>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</si>
  <si>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</si>
  <si>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</si>
  <si>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</si>
  <si>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</si>
  <si>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</si>
  <si>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</si>
  <si>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</si>
  <si>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</si>
  <si>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</si>
  <si>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</si>
  <si>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</si>
  <si>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</si>
  <si>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</si>
  <si>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</si>
  <si>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</si>
  <si>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</si>
  <si>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</si>
  <si>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</si>
  <si>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</si>
  <si>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</si>
  <si>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</si>
  <si>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</si>
  <si>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Leena Jukkala</t>
  </si>
  <si>
    <t>ViVe</t>
  </si>
  <si>
    <t>9.</t>
  </si>
  <si>
    <t>5.7.1978</t>
  </si>
  <si>
    <t>karsintasarja</t>
  </si>
  <si>
    <t>13.05. 2000  Manse PP - ViVe  2-0  (5-3, 3-1)</t>
  </si>
  <si>
    <t xml:space="preserve">  21 v 10 kk   8 pv</t>
  </si>
  <si>
    <t>3.  ottelu</t>
  </si>
  <si>
    <t>20.05. 2000  ViPa - ViVe  2-0  (11-5, 3-0)</t>
  </si>
  <si>
    <t xml:space="preserve">  21 v 10 kk 15 pv</t>
  </si>
  <si>
    <t>ViVe = Vimpelin Veto  (1934)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</si>
</sst>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3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8.285156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42578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44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2000</v>
      </c>
      <c r="C4" s="27" t="s">
        <v>43</v>
      </c>
      <c r="D4" s="28" t="s">
        <v>42</v>
      </c>
      <c r="E4" s="27">
        <v>21</v>
      </c>
      <c r="F4" s="27">
        <v>0</v>
      </c>
      <c r="G4" s="27">
        <v>2</v>
      </c>
      <c r="H4" s="27">
        <v>7</v>
      </c>
      <c r="I4" s="27">
        <v>28</v>
      </c>
      <c r="J4" s="27">
        <v>18</v>
      </c>
      <c r="K4" s="27">
        <v>7</v>
      </c>
      <c r="L4" s="27">
        <v>1</v>
      </c>
      <c r="M4" s="27">
        <v>2</v>
      </c>
      <c r="N4" s="29">
        <v>0.41799999999999998</v>
      </c>
      <c r="O4" s="25">
        <f>PRODUCT(I4/N4)</f>
        <v>66.985645933014354</v>
      </c>
      <c r="P4" s="27"/>
      <c r="Q4" s="27"/>
      <c r="R4" s="27"/>
      <c r="S4" s="27"/>
      <c r="T4" s="27"/>
      <c r="U4" s="30">
        <v>7</v>
      </c>
      <c r="V4" s="30">
        <v>0</v>
      </c>
      <c r="W4" s="30">
        <v>2</v>
      </c>
      <c r="X4" s="30">
        <v>4</v>
      </c>
      <c r="Y4" s="30">
        <v>12</v>
      </c>
      <c r="Z4" s="27"/>
      <c r="AA4" s="27"/>
      <c r="AB4" s="27"/>
      <c r="AC4" s="27"/>
      <c r="AD4" s="27"/>
      <c r="AE4" s="27"/>
      <c r="AF4" s="83" t="s">
        <v>45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21</v>
      </c>
      <c r="F5" s="19">
        <f t="shared" si="0"/>
        <v>0</v>
      </c>
      <c r="G5" s="19">
        <f t="shared" si="0"/>
        <v>2</v>
      </c>
      <c r="H5" s="19">
        <f t="shared" si="0"/>
        <v>7</v>
      </c>
      <c r="I5" s="19">
        <f t="shared" si="0"/>
        <v>28</v>
      </c>
      <c r="J5" s="19">
        <f t="shared" si="0"/>
        <v>18</v>
      </c>
      <c r="K5" s="19">
        <f t="shared" si="0"/>
        <v>7</v>
      </c>
      <c r="L5" s="19">
        <f t="shared" si="0"/>
        <v>1</v>
      </c>
      <c r="M5" s="19">
        <f t="shared" si="0"/>
        <v>2</v>
      </c>
      <c r="N5" s="31">
        <v>0.41799999999999998</v>
      </c>
      <c r="O5" s="32">
        <f t="shared" ref="O5:AE5" si="1">SUM(O4:O4)</f>
        <v>66.985645933014354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7</v>
      </c>
      <c r="V5" s="19">
        <f t="shared" si="1"/>
        <v>0</v>
      </c>
      <c r="W5" s="19">
        <f t="shared" si="1"/>
        <v>2</v>
      </c>
      <c r="X5" s="19">
        <f t="shared" si="1"/>
        <v>4</v>
      </c>
      <c r="Y5" s="19">
        <f t="shared" si="1"/>
        <v>12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3"/>
      <c r="D6" s="34">
        <f>SUM(F5:H5)+((I5-F5-G5)/3)+(E5/3)+(Z5*25)+(AA5*25)+(AB5*10)+(AC5*25)+(AD5*20)+(AE5*15)</f>
        <v>24.666666666666664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38</v>
      </c>
      <c r="O8" s="25"/>
      <c r="P8" s="41" t="s">
        <v>33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2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4"/>
      <c r="E9" s="27">
        <f>PRODUCT(E5)</f>
        <v>21</v>
      </c>
      <c r="F9" s="27">
        <f>PRODUCT(F5)</f>
        <v>0</v>
      </c>
      <c r="G9" s="27">
        <f>PRODUCT(G5)</f>
        <v>2</v>
      </c>
      <c r="H9" s="27">
        <f>PRODUCT(H5)</f>
        <v>7</v>
      </c>
      <c r="I9" s="27">
        <f>PRODUCT(I5)</f>
        <v>28</v>
      </c>
      <c r="J9" s="1"/>
      <c r="K9" s="45">
        <f>PRODUCT((F9+G9)/E9)</f>
        <v>9.5238095238095233E-2</v>
      </c>
      <c r="L9" s="45">
        <f>PRODUCT(H9/E9)</f>
        <v>0.33333333333333331</v>
      </c>
      <c r="M9" s="45">
        <f>PRODUCT(I9/E9)</f>
        <v>1.3333333333333333</v>
      </c>
      <c r="N9" s="29">
        <f>PRODUCT(N5)</f>
        <v>0.41799999999999998</v>
      </c>
      <c r="O9" s="25">
        <f>PRODUCT(I9/N9)</f>
        <v>66.985645933014354</v>
      </c>
      <c r="P9" s="46" t="s">
        <v>34</v>
      </c>
      <c r="Q9" s="47"/>
      <c r="R9" s="47"/>
      <c r="S9" s="48" t="s">
        <v>46</v>
      </c>
      <c r="T9" s="48"/>
      <c r="U9" s="48"/>
      <c r="V9" s="48"/>
      <c r="W9" s="48"/>
      <c r="X9" s="48"/>
      <c r="Y9" s="48"/>
      <c r="Z9" s="48"/>
      <c r="AA9" s="48"/>
      <c r="AB9" s="49"/>
      <c r="AC9" s="48"/>
      <c r="AD9" s="50" t="s">
        <v>39</v>
      </c>
      <c r="AE9" s="50"/>
      <c r="AF9" s="51" t="s">
        <v>47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2" t="s">
        <v>18</v>
      </c>
      <c r="C10" s="53"/>
      <c r="D10" s="54"/>
      <c r="E10" s="27"/>
      <c r="F10" s="27"/>
      <c r="G10" s="27"/>
      <c r="H10" s="27"/>
      <c r="I10" s="27"/>
      <c r="J10" s="1"/>
      <c r="K10" s="45"/>
      <c r="L10" s="45"/>
      <c r="M10" s="45"/>
      <c r="N10" s="29"/>
      <c r="O10" s="55">
        <v>0</v>
      </c>
      <c r="P10" s="56" t="s">
        <v>35</v>
      </c>
      <c r="Q10" s="57"/>
      <c r="R10" s="57"/>
      <c r="S10" s="58" t="s">
        <v>46</v>
      </c>
      <c r="T10" s="58"/>
      <c r="U10" s="58"/>
      <c r="V10" s="58"/>
      <c r="W10" s="58"/>
      <c r="X10" s="58"/>
      <c r="Y10" s="58"/>
      <c r="Z10" s="58"/>
      <c r="AA10" s="58"/>
      <c r="AB10" s="59"/>
      <c r="AC10" s="58"/>
      <c r="AD10" s="60" t="s">
        <v>39</v>
      </c>
      <c r="AE10" s="60"/>
      <c r="AF10" s="61" t="s">
        <v>47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2" t="s">
        <v>19</v>
      </c>
      <c r="C11" s="63"/>
      <c r="D11" s="64"/>
      <c r="E11" s="30">
        <f>PRODUCT(U5)</f>
        <v>7</v>
      </c>
      <c r="F11" s="30">
        <f>PRODUCT(V5)</f>
        <v>0</v>
      </c>
      <c r="G11" s="30">
        <f>PRODUCT(W5)</f>
        <v>2</v>
      </c>
      <c r="H11" s="30">
        <f>PRODUCT(X5)</f>
        <v>4</v>
      </c>
      <c r="I11" s="30">
        <f>PRODUCT(Y5)</f>
        <v>12</v>
      </c>
      <c r="J11" s="1"/>
      <c r="K11" s="65">
        <f>PRODUCT((F11+G11)/E11)</f>
        <v>0.2857142857142857</v>
      </c>
      <c r="L11" s="65">
        <f>PRODUCT(H11/E11)</f>
        <v>0.5714285714285714</v>
      </c>
      <c r="M11" s="65">
        <f>PRODUCT(I11/E11)</f>
        <v>1.7142857142857142</v>
      </c>
      <c r="N11" s="66">
        <v>0.66700000000000004</v>
      </c>
      <c r="O11" s="25">
        <v>18</v>
      </c>
      <c r="P11" s="56" t="s">
        <v>36</v>
      </c>
      <c r="Q11" s="57"/>
      <c r="R11" s="57"/>
      <c r="S11" s="58" t="s">
        <v>49</v>
      </c>
      <c r="T11" s="58"/>
      <c r="U11" s="58"/>
      <c r="V11" s="58"/>
      <c r="W11" s="58"/>
      <c r="X11" s="58"/>
      <c r="Y11" s="58"/>
      <c r="Z11" s="58"/>
      <c r="AA11" s="58"/>
      <c r="AB11" s="59"/>
      <c r="AC11" s="58"/>
      <c r="AD11" s="60" t="s">
        <v>48</v>
      </c>
      <c r="AE11" s="60"/>
      <c r="AF11" s="61" t="s">
        <v>50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7" t="s">
        <v>20</v>
      </c>
      <c r="C12" s="68"/>
      <c r="D12" s="69"/>
      <c r="E12" s="19">
        <f>SUM(E9:E11)</f>
        <v>28</v>
      </c>
      <c r="F12" s="19">
        <f>SUM(F9:F11)</f>
        <v>0</v>
      </c>
      <c r="G12" s="19">
        <f>SUM(G9:G11)</f>
        <v>4</v>
      </c>
      <c r="H12" s="19">
        <f>SUM(H9:H11)</f>
        <v>11</v>
      </c>
      <c r="I12" s="19">
        <f>SUM(I9:I11)</f>
        <v>40</v>
      </c>
      <c r="J12" s="1"/>
      <c r="K12" s="70">
        <f>PRODUCT((F12+G12)/E12)</f>
        <v>0.14285714285714285</v>
      </c>
      <c r="L12" s="70">
        <f>PRODUCT(H12/E12)</f>
        <v>0.39285714285714285</v>
      </c>
      <c r="M12" s="70">
        <f>PRODUCT(I12/E12)</f>
        <v>1.4285714285714286</v>
      </c>
      <c r="N12" s="31">
        <f>PRODUCT(I12/O12)</f>
        <v>0.47066771759936943</v>
      </c>
      <c r="O12" s="25">
        <f>SUM(O9:O11)</f>
        <v>84.985645933014354</v>
      </c>
      <c r="P12" s="71" t="s">
        <v>37</v>
      </c>
      <c r="Q12" s="72"/>
      <c r="R12" s="72"/>
      <c r="S12" s="73"/>
      <c r="T12" s="73"/>
      <c r="U12" s="73"/>
      <c r="V12" s="73"/>
      <c r="W12" s="73"/>
      <c r="X12" s="73"/>
      <c r="Y12" s="73"/>
      <c r="Z12" s="73"/>
      <c r="AA12" s="73"/>
      <c r="AB12" s="74"/>
      <c r="AC12" s="73"/>
      <c r="AD12" s="73"/>
      <c r="AE12" s="75"/>
      <c r="AF12" s="76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7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40</v>
      </c>
      <c r="C14" s="1"/>
      <c r="D14" s="1" t="s">
        <v>51</v>
      </c>
      <c r="E14" s="1"/>
      <c r="F14" s="25"/>
      <c r="G14" s="1"/>
      <c r="H14" s="1"/>
      <c r="I14" s="1"/>
      <c r="J14" s="1"/>
      <c r="K14" s="1"/>
      <c r="L14" s="1"/>
      <c r="M14" s="1"/>
      <c r="N14" s="38"/>
      <c r="O14" s="25"/>
      <c r="P14" s="1"/>
      <c r="Q14" s="38"/>
      <c r="R14" s="1"/>
      <c r="S14" s="1"/>
      <c r="T14" s="25"/>
      <c r="U14" s="25"/>
      <c r="V14" s="77"/>
      <c r="W14" s="1"/>
      <c r="X14" s="1"/>
      <c r="Y14" s="1"/>
      <c r="Z14" s="1"/>
      <c r="AA14" s="1"/>
      <c r="AB14" s="25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8"/>
      <c r="O15" s="25"/>
      <c r="P15" s="1"/>
      <c r="Q15" s="38"/>
      <c r="R15" s="1"/>
      <c r="S15" s="1"/>
      <c r="T15" s="25"/>
      <c r="U15" s="25"/>
      <c r="V15" s="77"/>
      <c r="W15" s="1"/>
      <c r="X15" s="1"/>
      <c r="Y15" s="1"/>
      <c r="Z15" s="1"/>
      <c r="AA15" s="1"/>
      <c r="AB15" s="25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8"/>
      <c r="O16" s="25"/>
      <c r="P16" s="1"/>
      <c r="Q16" s="38"/>
      <c r="R16" s="1"/>
      <c r="S16" s="1"/>
      <c r="T16" s="25"/>
      <c r="U16" s="25"/>
      <c r="V16" s="77"/>
      <c r="W16" s="1"/>
      <c r="X16" s="1"/>
      <c r="Y16" s="1"/>
      <c r="Z16" s="1"/>
      <c r="AA16" s="1"/>
      <c r="AB16" s="25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25"/>
      <c r="U17" s="25"/>
      <c r="V17" s="77"/>
      <c r="W17" s="1"/>
      <c r="X17" s="1"/>
      <c r="Y17" s="1"/>
      <c r="Z17" s="1"/>
      <c r="AA17" s="1"/>
      <c r="AB17" s="25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77"/>
      <c r="W18" s="1"/>
      <c r="X18" s="1"/>
      <c r="Y18" s="1"/>
      <c r="Z18" s="1"/>
      <c r="AA18" s="1"/>
      <c r="AB18" s="25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79" customFormat="1" ht="15" customHeight="1" x14ac:dyDescent="0.25">
      <c r="A19" s="1"/>
      <c r="B19" s="1"/>
      <c r="C19" s="9"/>
      <c r="D19" s="9"/>
      <c r="E19" s="1"/>
      <c r="F19" s="1"/>
      <c r="G19" s="1"/>
      <c r="H19" s="1"/>
      <c r="I19" s="1"/>
      <c r="J19" s="1"/>
      <c r="K19" s="1"/>
      <c r="L19" s="1"/>
      <c r="M19" s="78"/>
      <c r="N19" s="78"/>
      <c r="O19" s="25"/>
      <c r="P19" s="1"/>
      <c r="Q19" s="38"/>
      <c r="R19" s="1"/>
      <c r="S19" s="25"/>
      <c r="T19" s="25"/>
      <c r="U19" s="25"/>
      <c r="V19" s="25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79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79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38"/>
      <c r="R21" s="1"/>
      <c r="S21" s="1"/>
      <c r="T21" s="25"/>
      <c r="U21" s="25"/>
      <c r="V21" s="77"/>
      <c r="W21" s="1"/>
      <c r="X21" s="25"/>
      <c r="Y21" s="25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38"/>
      <c r="R22" s="1"/>
      <c r="S22" s="1"/>
      <c r="T22" s="25"/>
      <c r="U22" s="25"/>
      <c r="V22" s="77"/>
      <c r="W22" s="1"/>
      <c r="X22" s="25"/>
      <c r="Y22" s="25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38"/>
      <c r="R23" s="1"/>
      <c r="S23" s="1"/>
      <c r="T23" s="25"/>
      <c r="U23" s="25"/>
      <c r="V23" s="77"/>
      <c r="W23" s="1"/>
      <c r="X23" s="25"/>
      <c r="Y23" s="25"/>
      <c r="Z23" s="25"/>
      <c r="AA23" s="25"/>
      <c r="AB23" s="25"/>
      <c r="AC23" s="25"/>
      <c r="AD23" s="25"/>
      <c r="AE23" s="25"/>
      <c r="AF23" s="25"/>
      <c r="AG23" s="9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78"/>
      <c r="N25" s="35"/>
      <c r="O25" s="25"/>
      <c r="P25" s="1"/>
      <c r="Q25" s="38"/>
      <c r="R25" s="1"/>
      <c r="S25" s="25"/>
      <c r="T25" s="25"/>
      <c r="U25" s="25"/>
      <c r="V25" s="25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9"/>
      <c r="AH25" s="9"/>
      <c r="AI25" s="9"/>
      <c r="AJ25" s="9"/>
      <c r="AK25" s="9"/>
      <c r="AL25" s="9"/>
    </row>
    <row r="26" spans="1:38" s="79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25"/>
      <c r="U26" s="25"/>
      <c r="V26" s="7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77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77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7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7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7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7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7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7"/>
      <c r="W44" s="1"/>
      <c r="X44" s="1"/>
      <c r="Y44" s="1"/>
      <c r="Z44" s="1"/>
      <c r="AA44" s="1"/>
      <c r="AB44" s="25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7"/>
      <c r="W45" s="1"/>
      <c r="X45" s="1"/>
      <c r="Y45" s="1"/>
      <c r="Z45" s="1"/>
      <c r="AA45" s="1"/>
      <c r="AB45" s="25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9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77"/>
      <c r="W46" s="1"/>
      <c r="X46" s="1"/>
      <c r="Y46" s="1"/>
      <c r="Z46" s="1"/>
      <c r="AA46" s="1"/>
      <c r="AB46" s="25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9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77"/>
      <c r="W47" s="1"/>
      <c r="X47" s="1"/>
      <c r="Y47" s="1"/>
      <c r="Z47" s="1"/>
      <c r="AA47" s="1"/>
      <c r="AB47" s="25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9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77"/>
      <c r="W48" s="1"/>
      <c r="X48" s="1"/>
      <c r="Y48" s="1"/>
      <c r="Z48" s="1"/>
      <c r="AA48" s="1"/>
      <c r="AB48" s="25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9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77"/>
      <c r="W49" s="1"/>
      <c r="X49" s="1"/>
      <c r="Y49" s="1"/>
      <c r="Z49" s="1"/>
      <c r="AA49" s="1"/>
      <c r="AB49" s="25"/>
      <c r="AC49" s="1"/>
      <c r="AD49" s="1"/>
      <c r="AE49" s="1"/>
      <c r="AF49" s="39"/>
      <c r="AG49" s="24"/>
      <c r="AH49" s="9"/>
      <c r="AI49" s="9"/>
      <c r="AJ49" s="9"/>
      <c r="AK49" s="9"/>
      <c r="AL4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2019-01-23T11:56:56Z</dcterms:modified>
</cp:coreProperties>
</file>